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9"/>
  <workbookPr defaultThemeVersion="166925"/>
  <mc:AlternateContent xmlns:mc="http://schemas.openxmlformats.org/markup-compatibility/2006">
    <mc:Choice Requires="x15">
      <x15ac:absPath xmlns:x15ac="http://schemas.microsoft.com/office/spreadsheetml/2010/11/ac" url="F:\【海科院工作资料】\2020.6\优秀毕业生\"/>
    </mc:Choice>
  </mc:AlternateContent>
  <xr:revisionPtr revIDLastSave="0" documentId="13_ncr:1_{B5AA22BB-737A-4C9C-970A-E50E08456EE4}" xr6:coauthVersionLast="36" xr6:coauthVersionMax="36" xr10:uidLastSave="{00000000-0000-0000-0000-000000000000}"/>
  <bookViews>
    <workbookView xWindow="0" yWindow="0" windowWidth="24000" windowHeight="9585" xr2:uid="{847F7599-B4C2-4CCF-83C5-0D8DCB31F2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6" i="1" l="1"/>
  <c r="J36" i="1" s="1"/>
  <c r="I35" i="1"/>
  <c r="J35" i="1" s="1"/>
  <c r="I34" i="1"/>
  <c r="J34" i="1" s="1"/>
  <c r="I33" i="1"/>
  <c r="J33" i="1" s="1"/>
  <c r="I32" i="1"/>
  <c r="J32" i="1" s="1"/>
  <c r="I31" i="1"/>
  <c r="J31" i="1" s="1"/>
  <c r="I30" i="1"/>
  <c r="J30" i="1" s="1"/>
  <c r="I29" i="1"/>
  <c r="J29" i="1" s="1"/>
  <c r="I28" i="1"/>
  <c r="J28" i="1" s="1"/>
  <c r="I27" i="1"/>
  <c r="J27" i="1" s="1"/>
  <c r="I26" i="1"/>
  <c r="J26" i="1" s="1"/>
  <c r="I25" i="1"/>
  <c r="J25" i="1" s="1"/>
  <c r="I24" i="1"/>
  <c r="J24" i="1" s="1"/>
  <c r="I23" i="1"/>
  <c r="J23" i="1" s="1"/>
  <c r="I22" i="1"/>
  <c r="J22" i="1" s="1"/>
  <c r="I21" i="1"/>
  <c r="J21" i="1" s="1"/>
  <c r="I20" i="1"/>
  <c r="J20" i="1" s="1"/>
  <c r="I19" i="1"/>
  <c r="J19" i="1" s="1"/>
  <c r="I18" i="1"/>
  <c r="J18" i="1" s="1"/>
  <c r="I17" i="1"/>
  <c r="J17" i="1" s="1"/>
  <c r="I16" i="1"/>
  <c r="J16" i="1" s="1"/>
  <c r="I15" i="1"/>
  <c r="J15" i="1" s="1"/>
  <c r="I14" i="1"/>
  <c r="J14" i="1" s="1"/>
  <c r="I13" i="1"/>
  <c r="J13" i="1" s="1"/>
  <c r="I12" i="1"/>
  <c r="J12" i="1" s="1"/>
  <c r="I11" i="1"/>
  <c r="J11" i="1" s="1"/>
  <c r="I10" i="1"/>
  <c r="J10" i="1" s="1"/>
  <c r="I9" i="1"/>
  <c r="J9" i="1" s="1"/>
  <c r="I8" i="1"/>
  <c r="J8" i="1" s="1"/>
  <c r="I7" i="1"/>
  <c r="J7" i="1" s="1"/>
  <c r="I6" i="1"/>
  <c r="J6" i="1" s="1"/>
  <c r="I5" i="1"/>
  <c r="J5" i="1" s="1"/>
  <c r="I4" i="1"/>
  <c r="J4" i="1" s="1"/>
  <c r="I3" i="1"/>
  <c r="J3" i="1" s="1"/>
  <c r="I2" i="1"/>
  <c r="J2" i="1" s="1"/>
</calcChain>
</file>

<file path=xl/sharedStrings.xml><?xml version="1.0" encoding="utf-8"?>
<sst xmlns="http://schemas.openxmlformats.org/spreadsheetml/2006/main" count="154" uniqueCount="85">
  <si>
    <t>学号</t>
  </si>
  <si>
    <t>学生姓名</t>
  </si>
  <si>
    <t>所在学院名称</t>
  </si>
  <si>
    <t>年级专业方向名称</t>
  </si>
  <si>
    <r>
      <t>2016</t>
    </r>
    <r>
      <rPr>
        <b/>
        <sz val="10"/>
        <color indexed="8"/>
        <rFont val="宋体"/>
        <family val="3"/>
        <charset val="134"/>
      </rPr>
      <t>学年</t>
    </r>
    <phoneticPr fontId="4" type="noConversion"/>
  </si>
  <si>
    <r>
      <t>2017</t>
    </r>
    <r>
      <rPr>
        <b/>
        <sz val="10"/>
        <color indexed="8"/>
        <rFont val="宋体"/>
        <family val="3"/>
        <charset val="134"/>
      </rPr>
      <t>学年</t>
    </r>
    <phoneticPr fontId="4" type="noConversion"/>
  </si>
  <si>
    <r>
      <t>2018学年</t>
    </r>
    <r>
      <rPr>
        <b/>
        <sz val="10"/>
        <color indexed="8"/>
        <rFont val="宋体"/>
        <family val="3"/>
        <charset val="134"/>
      </rPr>
      <t/>
    </r>
  </si>
  <si>
    <r>
      <t>2019学年</t>
    </r>
    <r>
      <rPr>
        <b/>
        <sz val="10"/>
        <color indexed="8"/>
        <rFont val="宋体"/>
        <family val="3"/>
        <charset val="134"/>
      </rPr>
      <t/>
    </r>
  </si>
  <si>
    <t>前三年平均成绩</t>
    <phoneticPr fontId="4" type="noConversion"/>
  </si>
  <si>
    <r>
      <rPr>
        <sz val="10"/>
        <rFont val="宋体"/>
        <family val="3"/>
        <charset val="134"/>
      </rPr>
      <t>前三年</t>
    </r>
    <r>
      <rPr>
        <sz val="11"/>
        <color theme="1"/>
        <rFont val="等线"/>
        <family val="2"/>
        <charset val="134"/>
        <scheme val="minor"/>
      </rPr>
      <t>50%+</t>
    </r>
    <r>
      <rPr>
        <sz val="10"/>
        <rFont val="宋体"/>
        <family val="3"/>
        <charset val="134"/>
      </rPr>
      <t>后一年</t>
    </r>
    <r>
      <rPr>
        <sz val="11"/>
        <color theme="1"/>
        <rFont val="等线"/>
        <family val="2"/>
        <charset val="134"/>
        <scheme val="minor"/>
      </rPr>
      <t>50%</t>
    </r>
    <phoneticPr fontId="4" type="noConversion"/>
  </si>
  <si>
    <r>
      <rPr>
        <b/>
        <sz val="10"/>
        <color indexed="8"/>
        <rFont val="等线"/>
        <family val="2"/>
        <charset val="134"/>
      </rPr>
      <t>排名</t>
    </r>
    <phoneticPr fontId="2" type="noConversion"/>
  </si>
  <si>
    <t>梁梓桦</t>
  </si>
  <si>
    <t>海洋科学学院</t>
  </si>
  <si>
    <t>16级海洋科学</t>
  </si>
  <si>
    <t>1/117</t>
  </si>
  <si>
    <t>李文静</t>
  </si>
  <si>
    <t>2/117</t>
  </si>
  <si>
    <t>李萱庭</t>
  </si>
  <si>
    <t>3/117</t>
  </si>
  <si>
    <t>杨创岳</t>
  </si>
  <si>
    <t>4/117</t>
  </si>
  <si>
    <t>黄俊柔</t>
  </si>
  <si>
    <t>5/117</t>
  </si>
  <si>
    <t>梁铭恩</t>
  </si>
  <si>
    <t>6/117</t>
  </si>
  <si>
    <t>周宇森</t>
  </si>
  <si>
    <t>7/117</t>
  </si>
  <si>
    <t>饶诗丹</t>
  </si>
  <si>
    <t>8/117</t>
  </si>
  <si>
    <t>潘弘博</t>
  </si>
  <si>
    <t>9/117</t>
  </si>
  <si>
    <t>林其锋</t>
  </si>
  <si>
    <t>10/117</t>
  </si>
  <si>
    <t>古炜培</t>
  </si>
  <si>
    <t>11/117</t>
  </si>
  <si>
    <t>简焯锴</t>
  </si>
  <si>
    <t>12/117</t>
  </si>
  <si>
    <t>钱罡轸</t>
  </si>
  <si>
    <t>免测</t>
  </si>
  <si>
    <t>13/117</t>
  </si>
  <si>
    <t>麦信霞</t>
  </si>
  <si>
    <t>14/117</t>
  </si>
  <si>
    <t>刘文慧</t>
  </si>
  <si>
    <t>15/117</t>
  </si>
  <si>
    <t>黎钦瑶</t>
  </si>
  <si>
    <t>16/117</t>
  </si>
  <si>
    <t>李霄</t>
  </si>
  <si>
    <t>17/117</t>
  </si>
  <si>
    <t>林骊镕</t>
  </si>
  <si>
    <t>18/117</t>
  </si>
  <si>
    <t>梅书弦</t>
  </si>
  <si>
    <t>19/117</t>
  </si>
  <si>
    <t>吴琦琳</t>
  </si>
  <si>
    <t>20/117</t>
  </si>
  <si>
    <t>郑懿洁</t>
  </si>
  <si>
    <t>21/117</t>
  </si>
  <si>
    <t>严珠月</t>
  </si>
  <si>
    <t>22/117</t>
  </si>
  <si>
    <t>张飞洋</t>
  </si>
  <si>
    <t>23/117</t>
  </si>
  <si>
    <t>车英浩</t>
  </si>
  <si>
    <t>24/117</t>
  </si>
  <si>
    <t>李烽全</t>
  </si>
  <si>
    <t>25/117</t>
  </si>
  <si>
    <t>江瑞润</t>
  </si>
  <si>
    <t>26/117</t>
  </si>
  <si>
    <t>陈明懿</t>
  </si>
  <si>
    <t>27/117</t>
  </si>
  <si>
    <t>李润淇</t>
  </si>
  <si>
    <t>28/117</t>
  </si>
  <si>
    <t>华苑君</t>
  </si>
  <si>
    <t>29/117</t>
  </si>
  <si>
    <t>李健琪</t>
  </si>
  <si>
    <t>30/117</t>
  </si>
  <si>
    <t>冼丹榕</t>
  </si>
  <si>
    <t>31/117</t>
  </si>
  <si>
    <t>李国佑</t>
  </si>
  <si>
    <t>32/117</t>
  </si>
  <si>
    <t>朱思琪</t>
  </si>
  <si>
    <t>33/117</t>
  </si>
  <si>
    <t>陈俊</t>
  </si>
  <si>
    <t>34/117</t>
  </si>
  <si>
    <t>辜雅乐</t>
  </si>
  <si>
    <t>35/117</t>
  </si>
  <si>
    <t>注：根据《组织全日制本科生参加&lt;国家学生体质健康标准&gt;测试工作执行方案（试行）》（中大学生〔2018〕26号）中规定：
5．因病（残疾）申请免测的学生，确实丧失运动能力、被免予执行《标准》的残疾学生，仍可参加评优与评奖，毕业时《标准》成绩需注明免测。
毕业总分按所有体测成绩加和/参测学年数计算。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</si>
</sst>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b/>
      <sz val="10"/>
      <color indexed="8"/>
      <name val="Arial"/>
      <family val="2"/>
    </font>
    <font>
      <sz val="9"/>
      <name val="等线"/>
      <family val="2"/>
      <charset val="134"/>
      <scheme val="minor"/>
    </font>
    <font>
      <b/>
      <sz val="10"/>
      <color indexed="8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8"/>
      <name val="等线"/>
      <family val="2"/>
      <charset val="134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ill="1" applyBorder="1" applyAlignme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/>
    <xf numFmtId="0" fontId="7" fillId="3" borderId="1" xfId="0" applyFont="1" applyFill="1" applyBorder="1" applyAlignment="1"/>
    <xf numFmtId="2" fontId="0" fillId="4" borderId="1" xfId="0" applyNumberFormat="1" applyFill="1" applyBorder="1" applyAlignment="1"/>
    <xf numFmtId="0" fontId="0" fillId="0" borderId="1" xfId="0" applyBorder="1">
      <alignment vertical="center"/>
    </xf>
    <xf numFmtId="2" fontId="0" fillId="0" borderId="1" xfId="0" applyNumberFormat="1" applyBorder="1" applyAlignment="1"/>
    <xf numFmtId="0" fontId="0" fillId="4" borderId="0" xfId="0" applyFill="1" applyAlignment="1">
      <alignment horizontal="left" vertical="top" wrapText="1"/>
    </xf>
    <xf numFmtId="0" fontId="0" fillId="4" borderId="0" xfId="0" applyFill="1" applyAlignment="1">
      <alignment horizontal="left" vertical="top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F1121-B428-405E-9AFF-4C87F9CA36ED}">
  <dimension ref="A1:K39"/>
  <sheetViews>
    <sheetView tabSelected="1" topLeftCell="A16" workbookViewId="0">
      <selection activeCell="F47" sqref="F47"/>
    </sheetView>
  </sheetViews>
  <sheetFormatPr defaultRowHeight="14.25" x14ac:dyDescent="0.2"/>
  <cols>
    <col min="1" max="1" width="9.5" bestFit="1" customWidth="1"/>
    <col min="2" max="2" width="8" bestFit="1" customWidth="1"/>
    <col min="3" max="3" width="13" bestFit="1" customWidth="1"/>
    <col min="4" max="4" width="15" bestFit="1" customWidth="1"/>
    <col min="9" max="9" width="13" customWidth="1"/>
    <col min="10" max="10" width="21.5" customWidth="1"/>
  </cols>
  <sheetData>
    <row r="1" spans="1:11" x14ac:dyDescent="0.2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3" t="s">
        <v>8</v>
      </c>
      <c r="J1" s="4" t="s">
        <v>9</v>
      </c>
      <c r="K1" s="1" t="s">
        <v>10</v>
      </c>
    </row>
    <row r="2" spans="1:11" x14ac:dyDescent="0.2">
      <c r="A2" s="5">
        <v>16324064</v>
      </c>
      <c r="B2" s="5" t="s">
        <v>11</v>
      </c>
      <c r="C2" s="6" t="s">
        <v>12</v>
      </c>
      <c r="D2" s="5" t="s">
        <v>13</v>
      </c>
      <c r="E2" s="7">
        <v>83.3</v>
      </c>
      <c r="F2" s="7">
        <v>81.900000000000006</v>
      </c>
      <c r="G2" s="7">
        <v>84.2</v>
      </c>
      <c r="H2" s="8">
        <v>84.1</v>
      </c>
      <c r="I2" s="9">
        <f t="shared" ref="I2:I13" si="0">(E2+F2+G2)/3</f>
        <v>83.133333333333326</v>
      </c>
      <c r="J2" s="7">
        <f t="shared" ref="J2:J13" si="1">I2*50%+H2*50%</f>
        <v>83.61666666666666</v>
      </c>
      <c r="K2" s="10" t="s">
        <v>14</v>
      </c>
    </row>
    <row r="3" spans="1:11" x14ac:dyDescent="0.2">
      <c r="A3" s="5">
        <v>16324053</v>
      </c>
      <c r="B3" s="5" t="s">
        <v>15</v>
      </c>
      <c r="C3" s="6" t="s">
        <v>12</v>
      </c>
      <c r="D3" s="5" t="s">
        <v>13</v>
      </c>
      <c r="E3" s="7">
        <v>85.2</v>
      </c>
      <c r="F3" s="7">
        <v>85.1</v>
      </c>
      <c r="G3" s="7">
        <v>83</v>
      </c>
      <c r="H3" s="8">
        <v>81.8</v>
      </c>
      <c r="I3" s="9">
        <f t="shared" si="0"/>
        <v>84.433333333333337</v>
      </c>
      <c r="J3" s="7">
        <f t="shared" si="1"/>
        <v>83.116666666666674</v>
      </c>
      <c r="K3" s="10" t="s">
        <v>16</v>
      </c>
    </row>
    <row r="4" spans="1:11" x14ac:dyDescent="0.2">
      <c r="A4" s="5">
        <v>16324055</v>
      </c>
      <c r="B4" s="5" t="s">
        <v>17</v>
      </c>
      <c r="C4" s="6" t="s">
        <v>12</v>
      </c>
      <c r="D4" s="5" t="s">
        <v>13</v>
      </c>
      <c r="E4" s="7">
        <v>80.900000000000006</v>
      </c>
      <c r="F4" s="7">
        <v>81.400000000000006</v>
      </c>
      <c r="G4" s="7">
        <v>82.2</v>
      </c>
      <c r="H4" s="8">
        <v>80.3</v>
      </c>
      <c r="I4" s="9">
        <f t="shared" si="0"/>
        <v>81.5</v>
      </c>
      <c r="J4" s="7">
        <f t="shared" si="1"/>
        <v>80.900000000000006</v>
      </c>
      <c r="K4" s="10" t="s">
        <v>18</v>
      </c>
    </row>
    <row r="5" spans="1:11" x14ac:dyDescent="0.2">
      <c r="A5" s="5">
        <v>16324116</v>
      </c>
      <c r="B5" s="5" t="s">
        <v>19</v>
      </c>
      <c r="C5" s="6" t="s">
        <v>12</v>
      </c>
      <c r="D5" s="5" t="s">
        <v>13</v>
      </c>
      <c r="E5" s="7">
        <v>84.1</v>
      </c>
      <c r="F5" s="7">
        <v>84.3</v>
      </c>
      <c r="G5" s="7">
        <v>79.2</v>
      </c>
      <c r="H5" s="8">
        <v>79</v>
      </c>
      <c r="I5" s="9">
        <f t="shared" si="0"/>
        <v>82.533333333333317</v>
      </c>
      <c r="J5" s="7">
        <f t="shared" si="1"/>
        <v>80.766666666666652</v>
      </c>
      <c r="K5" s="10" t="s">
        <v>20</v>
      </c>
    </row>
    <row r="6" spans="1:11" x14ac:dyDescent="0.2">
      <c r="A6" s="5">
        <v>16324032</v>
      </c>
      <c r="B6" s="5" t="s">
        <v>21</v>
      </c>
      <c r="C6" s="6" t="s">
        <v>12</v>
      </c>
      <c r="D6" s="5" t="s">
        <v>13</v>
      </c>
      <c r="E6" s="7">
        <v>79.3</v>
      </c>
      <c r="F6" s="7">
        <v>80.2</v>
      </c>
      <c r="G6" s="7">
        <v>82.6</v>
      </c>
      <c r="H6" s="8">
        <v>79.5</v>
      </c>
      <c r="I6" s="9">
        <f t="shared" si="0"/>
        <v>80.7</v>
      </c>
      <c r="J6" s="7">
        <f t="shared" si="1"/>
        <v>80.099999999999994</v>
      </c>
      <c r="K6" s="10" t="s">
        <v>22</v>
      </c>
    </row>
    <row r="7" spans="1:11" x14ac:dyDescent="0.2">
      <c r="A7" s="5">
        <v>16324061</v>
      </c>
      <c r="B7" s="5" t="s">
        <v>23</v>
      </c>
      <c r="C7" s="6" t="s">
        <v>12</v>
      </c>
      <c r="D7" s="5" t="s">
        <v>13</v>
      </c>
      <c r="E7" s="7">
        <v>81.900000000000006</v>
      </c>
      <c r="F7" s="7">
        <v>80.5</v>
      </c>
      <c r="G7" s="7">
        <v>77.8</v>
      </c>
      <c r="H7" s="8">
        <v>78.8</v>
      </c>
      <c r="I7" s="9">
        <f t="shared" si="0"/>
        <v>80.066666666666663</v>
      </c>
      <c r="J7" s="7">
        <f t="shared" si="1"/>
        <v>79.433333333333337</v>
      </c>
      <c r="K7" s="10" t="s">
        <v>24</v>
      </c>
    </row>
    <row r="8" spans="1:11" x14ac:dyDescent="0.2">
      <c r="A8" s="5">
        <v>16324134</v>
      </c>
      <c r="B8" s="5" t="s">
        <v>25</v>
      </c>
      <c r="C8" s="6" t="s">
        <v>12</v>
      </c>
      <c r="D8" s="5" t="s">
        <v>13</v>
      </c>
      <c r="E8" s="7">
        <v>72.5</v>
      </c>
      <c r="F8" s="7">
        <v>77.400000000000006</v>
      </c>
      <c r="G8" s="7">
        <v>81.099999999999994</v>
      </c>
      <c r="H8" s="8">
        <v>81.3</v>
      </c>
      <c r="I8" s="9">
        <f t="shared" si="0"/>
        <v>77</v>
      </c>
      <c r="J8" s="7">
        <f t="shared" si="1"/>
        <v>79.150000000000006</v>
      </c>
      <c r="K8" s="10" t="s">
        <v>26</v>
      </c>
    </row>
    <row r="9" spans="1:11" x14ac:dyDescent="0.2">
      <c r="A9" s="5">
        <v>16324084</v>
      </c>
      <c r="B9" s="5" t="s">
        <v>27</v>
      </c>
      <c r="C9" s="6" t="s">
        <v>12</v>
      </c>
      <c r="D9" s="5" t="s">
        <v>13</v>
      </c>
      <c r="E9" s="7">
        <v>81.8</v>
      </c>
      <c r="F9" s="7">
        <v>78.099999999999994</v>
      </c>
      <c r="G9" s="7">
        <v>78.8</v>
      </c>
      <c r="H9" s="8">
        <v>78.400000000000006</v>
      </c>
      <c r="I9" s="9">
        <f t="shared" si="0"/>
        <v>79.566666666666663</v>
      </c>
      <c r="J9" s="7">
        <f t="shared" si="1"/>
        <v>78.983333333333334</v>
      </c>
      <c r="K9" s="10" t="s">
        <v>28</v>
      </c>
    </row>
    <row r="10" spans="1:11" x14ac:dyDescent="0.2">
      <c r="A10" s="5">
        <v>16324080</v>
      </c>
      <c r="B10" s="5" t="s">
        <v>29</v>
      </c>
      <c r="C10" s="6" t="s">
        <v>12</v>
      </c>
      <c r="D10" s="5" t="s">
        <v>13</v>
      </c>
      <c r="E10" s="7">
        <v>73.599999999999994</v>
      </c>
      <c r="F10" s="7">
        <v>82.4</v>
      </c>
      <c r="G10" s="7">
        <v>81.7</v>
      </c>
      <c r="H10" s="8">
        <v>78.5</v>
      </c>
      <c r="I10" s="9">
        <f t="shared" si="0"/>
        <v>79.233333333333334</v>
      </c>
      <c r="J10" s="7">
        <f t="shared" si="1"/>
        <v>78.866666666666674</v>
      </c>
      <c r="K10" s="10" t="s">
        <v>30</v>
      </c>
    </row>
    <row r="11" spans="1:11" x14ac:dyDescent="0.2">
      <c r="A11" s="5">
        <v>16324068</v>
      </c>
      <c r="B11" s="5" t="s">
        <v>31</v>
      </c>
      <c r="C11" s="6" t="s">
        <v>12</v>
      </c>
      <c r="D11" s="5" t="s">
        <v>13</v>
      </c>
      <c r="E11" s="7">
        <v>86.6</v>
      </c>
      <c r="F11" s="7">
        <v>80.400000000000006</v>
      </c>
      <c r="G11" s="7">
        <v>78.400000000000006</v>
      </c>
      <c r="H11" s="8">
        <v>75.099999999999994</v>
      </c>
      <c r="I11" s="9">
        <f t="shared" si="0"/>
        <v>81.8</v>
      </c>
      <c r="J11" s="7">
        <f t="shared" si="1"/>
        <v>78.449999999999989</v>
      </c>
      <c r="K11" s="10" t="s">
        <v>32</v>
      </c>
    </row>
    <row r="12" spans="1:11" x14ac:dyDescent="0.2">
      <c r="A12" s="5">
        <v>16324027</v>
      </c>
      <c r="B12" s="5" t="s">
        <v>33</v>
      </c>
      <c r="C12" s="6" t="s">
        <v>12</v>
      </c>
      <c r="D12" s="5" t="s">
        <v>13</v>
      </c>
      <c r="E12" s="7">
        <v>77.099999999999994</v>
      </c>
      <c r="F12" s="7">
        <v>80.900000000000006</v>
      </c>
      <c r="G12" s="7">
        <v>82.5</v>
      </c>
      <c r="H12" s="8">
        <v>76.599999999999994</v>
      </c>
      <c r="I12" s="9">
        <f t="shared" si="0"/>
        <v>80.166666666666671</v>
      </c>
      <c r="J12" s="7">
        <f t="shared" si="1"/>
        <v>78.383333333333326</v>
      </c>
      <c r="K12" s="10" t="s">
        <v>34</v>
      </c>
    </row>
    <row r="13" spans="1:11" x14ac:dyDescent="0.2">
      <c r="A13" s="5">
        <v>16324040</v>
      </c>
      <c r="B13" s="5" t="s">
        <v>35</v>
      </c>
      <c r="C13" s="6" t="s">
        <v>12</v>
      </c>
      <c r="D13" s="5" t="s">
        <v>13</v>
      </c>
      <c r="E13" s="7">
        <v>78.8</v>
      </c>
      <c r="F13" s="7">
        <v>78</v>
      </c>
      <c r="G13" s="7">
        <v>75.099999999999994</v>
      </c>
      <c r="H13" s="8">
        <v>79.400000000000006</v>
      </c>
      <c r="I13" s="9">
        <f t="shared" si="0"/>
        <v>77.3</v>
      </c>
      <c r="J13" s="7">
        <f t="shared" si="1"/>
        <v>78.349999999999994</v>
      </c>
      <c r="K13" s="10" t="s">
        <v>36</v>
      </c>
    </row>
    <row r="14" spans="1:11" x14ac:dyDescent="0.2">
      <c r="A14" s="5">
        <v>16324083</v>
      </c>
      <c r="B14" s="5" t="s">
        <v>37</v>
      </c>
      <c r="C14" s="6" t="s">
        <v>12</v>
      </c>
      <c r="D14" s="5" t="s">
        <v>13</v>
      </c>
      <c r="E14" s="7">
        <v>79.8</v>
      </c>
      <c r="F14" s="7">
        <v>76</v>
      </c>
      <c r="G14" s="7" t="s">
        <v>38</v>
      </c>
      <c r="H14" s="8" t="s">
        <v>38</v>
      </c>
      <c r="I14" s="9">
        <f>(E14+F14)/2</f>
        <v>77.900000000000006</v>
      </c>
      <c r="J14" s="11">
        <f>I14</f>
        <v>77.900000000000006</v>
      </c>
      <c r="K14" s="10" t="s">
        <v>39</v>
      </c>
    </row>
    <row r="15" spans="1:11" x14ac:dyDescent="0.2">
      <c r="A15" s="5">
        <v>16324078</v>
      </c>
      <c r="B15" s="5" t="s">
        <v>40</v>
      </c>
      <c r="C15" s="6" t="s">
        <v>12</v>
      </c>
      <c r="D15" s="5" t="s">
        <v>13</v>
      </c>
      <c r="E15" s="7">
        <v>81.3</v>
      </c>
      <c r="F15" s="7">
        <v>76.7</v>
      </c>
      <c r="G15" s="7">
        <v>76</v>
      </c>
      <c r="H15" s="8">
        <v>77.599999999999994</v>
      </c>
      <c r="I15" s="9">
        <f t="shared" ref="I15:I36" si="2">(E15+F15+G15)/3</f>
        <v>78</v>
      </c>
      <c r="J15" s="7">
        <f t="shared" ref="J15:J36" si="3">I15*50%+H15*50%</f>
        <v>77.8</v>
      </c>
      <c r="K15" s="10" t="s">
        <v>41</v>
      </c>
    </row>
    <row r="16" spans="1:11" x14ac:dyDescent="0.2">
      <c r="A16" s="5">
        <v>16324072</v>
      </c>
      <c r="B16" s="5" t="s">
        <v>42</v>
      </c>
      <c r="C16" s="6" t="s">
        <v>12</v>
      </c>
      <c r="D16" s="5" t="s">
        <v>13</v>
      </c>
      <c r="E16" s="7">
        <v>81.400000000000006</v>
      </c>
      <c r="F16" s="7">
        <v>80.2</v>
      </c>
      <c r="G16" s="7">
        <v>78.7</v>
      </c>
      <c r="H16" s="8">
        <v>75.3</v>
      </c>
      <c r="I16" s="9">
        <f t="shared" si="2"/>
        <v>80.100000000000009</v>
      </c>
      <c r="J16" s="7">
        <f t="shared" si="3"/>
        <v>77.7</v>
      </c>
      <c r="K16" s="10" t="s">
        <v>43</v>
      </c>
    </row>
    <row r="17" spans="1:11" x14ac:dyDescent="0.2">
      <c r="A17" s="5">
        <v>16324044</v>
      </c>
      <c r="B17" s="5" t="s">
        <v>44</v>
      </c>
      <c r="C17" s="6" t="s">
        <v>12</v>
      </c>
      <c r="D17" s="5" t="s">
        <v>13</v>
      </c>
      <c r="E17" s="7">
        <v>79.2</v>
      </c>
      <c r="F17" s="7">
        <v>77.8</v>
      </c>
      <c r="G17" s="7">
        <v>77.8</v>
      </c>
      <c r="H17" s="8">
        <v>76.8</v>
      </c>
      <c r="I17" s="9">
        <f t="shared" si="2"/>
        <v>78.266666666666666</v>
      </c>
      <c r="J17" s="7">
        <f t="shared" si="3"/>
        <v>77.533333333333331</v>
      </c>
      <c r="K17" s="10" t="s">
        <v>45</v>
      </c>
    </row>
    <row r="18" spans="1:11" x14ac:dyDescent="0.2">
      <c r="A18" s="5">
        <v>16324054</v>
      </c>
      <c r="B18" s="5" t="s">
        <v>46</v>
      </c>
      <c r="C18" s="6" t="s">
        <v>12</v>
      </c>
      <c r="D18" s="5" t="s">
        <v>13</v>
      </c>
      <c r="E18" s="7">
        <v>76</v>
      </c>
      <c r="F18" s="7">
        <v>76.900000000000006</v>
      </c>
      <c r="G18" s="7">
        <v>78.5</v>
      </c>
      <c r="H18" s="8">
        <v>77.8</v>
      </c>
      <c r="I18" s="9">
        <f t="shared" si="2"/>
        <v>77.13333333333334</v>
      </c>
      <c r="J18" s="7">
        <f t="shared" si="3"/>
        <v>77.466666666666669</v>
      </c>
      <c r="K18" s="10" t="s">
        <v>47</v>
      </c>
    </row>
    <row r="19" spans="1:11" x14ac:dyDescent="0.2">
      <c r="A19" s="5">
        <v>16324067</v>
      </c>
      <c r="B19" s="5" t="s">
        <v>48</v>
      </c>
      <c r="C19" s="6" t="s">
        <v>12</v>
      </c>
      <c r="D19" s="5" t="s">
        <v>13</v>
      </c>
      <c r="E19" s="7">
        <v>73.599999999999994</v>
      </c>
      <c r="F19" s="7">
        <v>74.2</v>
      </c>
      <c r="G19" s="7">
        <v>72.7</v>
      </c>
      <c r="H19" s="8">
        <v>81.099999999999994</v>
      </c>
      <c r="I19" s="9">
        <f t="shared" si="2"/>
        <v>73.5</v>
      </c>
      <c r="J19" s="7">
        <f t="shared" si="3"/>
        <v>77.3</v>
      </c>
      <c r="K19" s="10" t="s">
        <v>49</v>
      </c>
    </row>
    <row r="20" spans="1:11" x14ac:dyDescent="0.2">
      <c r="A20" s="5">
        <v>16324079</v>
      </c>
      <c r="B20" s="5" t="s">
        <v>50</v>
      </c>
      <c r="C20" s="6" t="s">
        <v>12</v>
      </c>
      <c r="D20" s="5" t="s">
        <v>13</v>
      </c>
      <c r="E20" s="7">
        <v>82.4</v>
      </c>
      <c r="F20" s="7">
        <v>76.900000000000006</v>
      </c>
      <c r="G20" s="7">
        <v>77.3</v>
      </c>
      <c r="H20" s="8">
        <v>75</v>
      </c>
      <c r="I20" s="9">
        <f t="shared" si="2"/>
        <v>78.866666666666674</v>
      </c>
      <c r="J20" s="7">
        <f t="shared" si="3"/>
        <v>76.933333333333337</v>
      </c>
      <c r="K20" s="10" t="s">
        <v>51</v>
      </c>
    </row>
    <row r="21" spans="1:11" x14ac:dyDescent="0.2">
      <c r="A21" s="5">
        <v>16324103</v>
      </c>
      <c r="B21" s="5" t="s">
        <v>52</v>
      </c>
      <c r="C21" s="6" t="s">
        <v>12</v>
      </c>
      <c r="D21" s="5" t="s">
        <v>13</v>
      </c>
      <c r="E21" s="7">
        <v>76</v>
      </c>
      <c r="F21" s="7">
        <v>74.599999999999994</v>
      </c>
      <c r="G21" s="7">
        <v>75.3</v>
      </c>
      <c r="H21" s="8">
        <v>78.5</v>
      </c>
      <c r="I21" s="9">
        <f t="shared" si="2"/>
        <v>75.3</v>
      </c>
      <c r="J21" s="7">
        <f t="shared" si="3"/>
        <v>76.900000000000006</v>
      </c>
      <c r="K21" s="10" t="s">
        <v>53</v>
      </c>
    </row>
    <row r="22" spans="1:11" x14ac:dyDescent="0.2">
      <c r="A22" s="5">
        <v>16324132</v>
      </c>
      <c r="B22" s="5" t="s">
        <v>54</v>
      </c>
      <c r="C22" s="6" t="s">
        <v>12</v>
      </c>
      <c r="D22" s="5" t="s">
        <v>13</v>
      </c>
      <c r="E22" s="7">
        <v>75.599999999999994</v>
      </c>
      <c r="F22" s="7">
        <v>77.599999999999994</v>
      </c>
      <c r="G22" s="7">
        <v>76.2</v>
      </c>
      <c r="H22" s="8">
        <v>77.099999999999994</v>
      </c>
      <c r="I22" s="9">
        <f t="shared" si="2"/>
        <v>76.466666666666654</v>
      </c>
      <c r="J22" s="7">
        <f t="shared" si="3"/>
        <v>76.783333333333331</v>
      </c>
      <c r="K22" s="10" t="s">
        <v>55</v>
      </c>
    </row>
    <row r="23" spans="1:11" x14ac:dyDescent="0.2">
      <c r="A23" s="5">
        <v>16324114</v>
      </c>
      <c r="B23" s="5" t="s">
        <v>56</v>
      </c>
      <c r="C23" s="6" t="s">
        <v>12</v>
      </c>
      <c r="D23" s="5" t="s">
        <v>13</v>
      </c>
      <c r="E23" s="7">
        <v>78.3</v>
      </c>
      <c r="F23" s="7">
        <v>75.7</v>
      </c>
      <c r="G23" s="7">
        <v>77.900000000000006</v>
      </c>
      <c r="H23" s="8">
        <v>76.099999999999994</v>
      </c>
      <c r="I23" s="9">
        <f t="shared" si="2"/>
        <v>77.3</v>
      </c>
      <c r="J23" s="7">
        <f t="shared" si="3"/>
        <v>76.699999999999989</v>
      </c>
      <c r="K23" s="10" t="s">
        <v>57</v>
      </c>
    </row>
    <row r="24" spans="1:11" x14ac:dyDescent="0.2">
      <c r="A24" s="5">
        <v>16324122</v>
      </c>
      <c r="B24" s="5" t="s">
        <v>58</v>
      </c>
      <c r="C24" s="6" t="s">
        <v>12</v>
      </c>
      <c r="D24" s="5" t="s">
        <v>13</v>
      </c>
      <c r="E24" s="7">
        <v>76.400000000000006</v>
      </c>
      <c r="F24" s="7">
        <v>79</v>
      </c>
      <c r="G24" s="7">
        <v>78.599999999999994</v>
      </c>
      <c r="H24" s="8">
        <v>75.2</v>
      </c>
      <c r="I24" s="9">
        <f t="shared" si="2"/>
        <v>78</v>
      </c>
      <c r="J24" s="7">
        <f t="shared" si="3"/>
        <v>76.599999999999994</v>
      </c>
      <c r="K24" s="10" t="s">
        <v>59</v>
      </c>
    </row>
    <row r="25" spans="1:11" x14ac:dyDescent="0.2">
      <c r="A25" s="5">
        <v>16324007</v>
      </c>
      <c r="B25" s="5" t="s">
        <v>60</v>
      </c>
      <c r="C25" s="6" t="s">
        <v>12</v>
      </c>
      <c r="D25" s="5" t="s">
        <v>13</v>
      </c>
      <c r="E25" s="7">
        <v>81.3</v>
      </c>
      <c r="F25" s="7">
        <v>77</v>
      </c>
      <c r="G25" s="7">
        <v>77.7</v>
      </c>
      <c r="H25" s="8">
        <v>74.5</v>
      </c>
      <c r="I25" s="9">
        <f t="shared" si="2"/>
        <v>78.666666666666671</v>
      </c>
      <c r="J25" s="7">
        <f t="shared" si="3"/>
        <v>76.583333333333343</v>
      </c>
      <c r="K25" s="10" t="s">
        <v>61</v>
      </c>
    </row>
    <row r="26" spans="1:11" x14ac:dyDescent="0.2">
      <c r="A26" s="5">
        <v>16324047</v>
      </c>
      <c r="B26" s="5" t="s">
        <v>62</v>
      </c>
      <c r="C26" s="6" t="s">
        <v>12</v>
      </c>
      <c r="D26" s="5" t="s">
        <v>13</v>
      </c>
      <c r="E26" s="7">
        <v>71.400000000000006</v>
      </c>
      <c r="F26" s="7">
        <v>75.8</v>
      </c>
      <c r="G26" s="7">
        <v>76.900000000000006</v>
      </c>
      <c r="H26" s="8">
        <v>78.099999999999994</v>
      </c>
      <c r="I26" s="9">
        <f t="shared" si="2"/>
        <v>74.7</v>
      </c>
      <c r="J26" s="7">
        <f t="shared" si="3"/>
        <v>76.400000000000006</v>
      </c>
      <c r="K26" s="10" t="s">
        <v>63</v>
      </c>
    </row>
    <row r="27" spans="1:11" x14ac:dyDescent="0.2">
      <c r="A27" s="5">
        <v>16324041</v>
      </c>
      <c r="B27" s="5" t="s">
        <v>64</v>
      </c>
      <c r="C27" s="6" t="s">
        <v>12</v>
      </c>
      <c r="D27" s="5" t="s">
        <v>13</v>
      </c>
      <c r="E27" s="7">
        <v>86.7</v>
      </c>
      <c r="F27" s="7">
        <v>79.8</v>
      </c>
      <c r="G27" s="7">
        <v>77.5</v>
      </c>
      <c r="H27" s="8">
        <v>71.2</v>
      </c>
      <c r="I27" s="9">
        <f t="shared" si="2"/>
        <v>81.333333333333329</v>
      </c>
      <c r="J27" s="7">
        <f t="shared" si="3"/>
        <v>76.266666666666666</v>
      </c>
      <c r="K27" s="10" t="s">
        <v>65</v>
      </c>
    </row>
    <row r="28" spans="1:11" x14ac:dyDescent="0.2">
      <c r="A28" s="5">
        <v>16324011</v>
      </c>
      <c r="B28" s="5" t="s">
        <v>66</v>
      </c>
      <c r="C28" s="6" t="s">
        <v>12</v>
      </c>
      <c r="D28" s="5" t="s">
        <v>13</v>
      </c>
      <c r="E28" s="7">
        <v>75.400000000000006</v>
      </c>
      <c r="F28" s="7">
        <v>74.599999999999994</v>
      </c>
      <c r="G28" s="7">
        <v>72.8</v>
      </c>
      <c r="H28" s="8">
        <v>77.400000000000006</v>
      </c>
      <c r="I28" s="9">
        <f t="shared" si="2"/>
        <v>74.266666666666666</v>
      </c>
      <c r="J28" s="7">
        <f t="shared" si="3"/>
        <v>75.833333333333343</v>
      </c>
      <c r="K28" s="10" t="s">
        <v>67</v>
      </c>
    </row>
    <row r="29" spans="1:11" x14ac:dyDescent="0.2">
      <c r="A29" s="5">
        <v>16324051</v>
      </c>
      <c r="B29" s="5" t="s">
        <v>68</v>
      </c>
      <c r="C29" s="6" t="s">
        <v>12</v>
      </c>
      <c r="D29" s="5" t="s">
        <v>13</v>
      </c>
      <c r="E29" s="7">
        <v>80.8</v>
      </c>
      <c r="F29" s="7">
        <v>74.3</v>
      </c>
      <c r="G29" s="7">
        <v>74.8</v>
      </c>
      <c r="H29" s="8">
        <v>74.400000000000006</v>
      </c>
      <c r="I29" s="9">
        <f t="shared" si="2"/>
        <v>76.633333333333326</v>
      </c>
      <c r="J29" s="7">
        <f t="shared" si="3"/>
        <v>75.516666666666666</v>
      </c>
      <c r="K29" s="10" t="s">
        <v>69</v>
      </c>
    </row>
    <row r="30" spans="1:11" x14ac:dyDescent="0.2">
      <c r="A30" s="5">
        <v>16324031</v>
      </c>
      <c r="B30" s="5" t="s">
        <v>70</v>
      </c>
      <c r="C30" s="6" t="s">
        <v>12</v>
      </c>
      <c r="D30" s="5" t="s">
        <v>13</v>
      </c>
      <c r="E30" s="7">
        <v>72.599999999999994</v>
      </c>
      <c r="F30" s="7">
        <v>74.7</v>
      </c>
      <c r="G30" s="7">
        <v>73.900000000000006</v>
      </c>
      <c r="H30" s="8">
        <v>77.099999999999994</v>
      </c>
      <c r="I30" s="9">
        <f t="shared" si="2"/>
        <v>73.733333333333334</v>
      </c>
      <c r="J30" s="7">
        <f t="shared" si="3"/>
        <v>75.416666666666657</v>
      </c>
      <c r="K30" s="10" t="s">
        <v>71</v>
      </c>
    </row>
    <row r="31" spans="1:11" x14ac:dyDescent="0.2">
      <c r="A31" s="5">
        <v>16324049</v>
      </c>
      <c r="B31" s="5" t="s">
        <v>72</v>
      </c>
      <c r="C31" s="6" t="s">
        <v>12</v>
      </c>
      <c r="D31" s="5" t="s">
        <v>13</v>
      </c>
      <c r="E31" s="7">
        <v>77.900000000000006</v>
      </c>
      <c r="F31" s="7">
        <v>77.400000000000006</v>
      </c>
      <c r="G31" s="7">
        <v>78</v>
      </c>
      <c r="H31" s="8">
        <v>72.3</v>
      </c>
      <c r="I31" s="9">
        <f t="shared" si="2"/>
        <v>77.766666666666666</v>
      </c>
      <c r="J31" s="7">
        <f t="shared" si="3"/>
        <v>75.033333333333331</v>
      </c>
      <c r="K31" s="10" t="s">
        <v>73</v>
      </c>
    </row>
    <row r="32" spans="1:11" x14ac:dyDescent="0.2">
      <c r="A32" s="5">
        <v>16324104</v>
      </c>
      <c r="B32" s="5" t="s">
        <v>74</v>
      </c>
      <c r="C32" s="6" t="s">
        <v>12</v>
      </c>
      <c r="D32" s="5" t="s">
        <v>13</v>
      </c>
      <c r="E32" s="7">
        <v>74.8</v>
      </c>
      <c r="F32" s="7">
        <v>75.900000000000006</v>
      </c>
      <c r="G32" s="7">
        <v>77</v>
      </c>
      <c r="H32" s="8">
        <v>74.099999999999994</v>
      </c>
      <c r="I32" s="9">
        <f t="shared" si="2"/>
        <v>75.899999999999991</v>
      </c>
      <c r="J32" s="7">
        <f t="shared" si="3"/>
        <v>75</v>
      </c>
      <c r="K32" s="10" t="s">
        <v>75</v>
      </c>
    </row>
    <row r="33" spans="1:11" x14ac:dyDescent="0.2">
      <c r="A33" s="5">
        <v>16324048</v>
      </c>
      <c r="B33" s="5" t="s">
        <v>76</v>
      </c>
      <c r="C33" s="6" t="s">
        <v>12</v>
      </c>
      <c r="D33" s="5" t="s">
        <v>13</v>
      </c>
      <c r="E33" s="7">
        <v>76.5</v>
      </c>
      <c r="F33" s="7">
        <v>76</v>
      </c>
      <c r="G33" s="7">
        <v>76.099999999999994</v>
      </c>
      <c r="H33" s="8">
        <v>73.7</v>
      </c>
      <c r="I33" s="9">
        <f t="shared" si="2"/>
        <v>76.2</v>
      </c>
      <c r="J33" s="7">
        <f t="shared" si="3"/>
        <v>74.95</v>
      </c>
      <c r="K33" s="10" t="s">
        <v>77</v>
      </c>
    </row>
    <row r="34" spans="1:11" x14ac:dyDescent="0.2">
      <c r="A34" s="5">
        <v>16324136</v>
      </c>
      <c r="B34" s="5" t="s">
        <v>78</v>
      </c>
      <c r="C34" s="6" t="s">
        <v>12</v>
      </c>
      <c r="D34" s="5" t="s">
        <v>13</v>
      </c>
      <c r="E34" s="7">
        <v>76.5</v>
      </c>
      <c r="F34" s="7">
        <v>76.599999999999994</v>
      </c>
      <c r="G34" s="7">
        <v>72.5</v>
      </c>
      <c r="H34" s="8">
        <v>74.599999999999994</v>
      </c>
      <c r="I34" s="9">
        <f t="shared" si="2"/>
        <v>75.2</v>
      </c>
      <c r="J34" s="7">
        <f t="shared" si="3"/>
        <v>74.900000000000006</v>
      </c>
      <c r="K34" s="10" t="s">
        <v>79</v>
      </c>
    </row>
    <row r="35" spans="1:11" x14ac:dyDescent="0.2">
      <c r="A35" s="5">
        <v>16324009</v>
      </c>
      <c r="B35" s="5" t="s">
        <v>80</v>
      </c>
      <c r="C35" s="6" t="s">
        <v>12</v>
      </c>
      <c r="D35" s="5" t="s">
        <v>13</v>
      </c>
      <c r="E35" s="7">
        <v>71.5</v>
      </c>
      <c r="F35" s="7">
        <v>76.599999999999994</v>
      </c>
      <c r="G35" s="7">
        <v>73.599999999999994</v>
      </c>
      <c r="H35" s="8">
        <v>75.3</v>
      </c>
      <c r="I35" s="9">
        <f t="shared" si="2"/>
        <v>73.899999999999991</v>
      </c>
      <c r="J35" s="7">
        <f t="shared" si="3"/>
        <v>74.599999999999994</v>
      </c>
      <c r="K35" s="10" t="s">
        <v>81</v>
      </c>
    </row>
    <row r="36" spans="1:11" x14ac:dyDescent="0.2">
      <c r="A36" s="5">
        <v>16324025</v>
      </c>
      <c r="B36" s="5" t="s">
        <v>82</v>
      </c>
      <c r="C36" s="6" t="s">
        <v>12</v>
      </c>
      <c r="D36" s="5" t="s">
        <v>13</v>
      </c>
      <c r="E36" s="7">
        <v>78.099999999999994</v>
      </c>
      <c r="F36" s="7">
        <v>75.900000000000006</v>
      </c>
      <c r="G36" s="7">
        <v>74.3</v>
      </c>
      <c r="H36" s="8">
        <v>72.7</v>
      </c>
      <c r="I36" s="9">
        <f t="shared" si="2"/>
        <v>76.100000000000009</v>
      </c>
      <c r="J36" s="7">
        <f t="shared" si="3"/>
        <v>74.400000000000006</v>
      </c>
      <c r="K36" s="10" t="s">
        <v>83</v>
      </c>
    </row>
    <row r="39" spans="1:11" ht="42.75" customHeight="1" x14ac:dyDescent="0.2">
      <c r="A39" s="12" t="s">
        <v>84</v>
      </c>
      <c r="B39" s="13"/>
      <c r="C39" s="13"/>
      <c r="D39" s="13"/>
      <c r="E39" s="13"/>
      <c r="F39" s="13"/>
      <c r="G39" s="13"/>
      <c r="H39" s="13"/>
      <c r="I39" s="13"/>
      <c r="J39" s="13"/>
      <c r="K39" s="13"/>
    </row>
  </sheetData>
  <mergeCells count="1">
    <mergeCell ref="A39:K39"/>
  </mergeCells>
  <phoneticPr fontId="2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Qiqi Lin</dc:creator>
  <cp:lastModifiedBy>Qiqi Lin</cp:lastModifiedBy>
  <dcterms:created xsi:type="dcterms:W3CDTF">2020-06-05T15:00:25Z</dcterms:created>
  <dcterms:modified xsi:type="dcterms:W3CDTF">2020-06-06T03:59:24Z</dcterms:modified>
</cp:coreProperties>
</file>